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UENTA DE RESULTADOS" sheetId="2" r:id="rId1"/>
  </sheets>
  <calcPr calcId="124519"/>
</workbook>
</file>

<file path=xl/calcChain.xml><?xml version="1.0" encoding="utf-8"?>
<calcChain xmlns="http://schemas.openxmlformats.org/spreadsheetml/2006/main">
  <c r="N25" i="2"/>
  <c r="N30" l="1"/>
  <c r="N39"/>
  <c r="C88"/>
  <c r="D88"/>
  <c r="E88"/>
  <c r="F88"/>
  <c r="G88"/>
  <c r="H88"/>
  <c r="I88"/>
  <c r="J88"/>
  <c r="K88"/>
  <c r="L88"/>
  <c r="M88"/>
  <c r="B88"/>
  <c r="C96"/>
  <c r="D96"/>
  <c r="E96"/>
  <c r="F96"/>
  <c r="G96"/>
  <c r="H96"/>
  <c r="I96"/>
  <c r="J96"/>
  <c r="K96"/>
  <c r="L96"/>
  <c r="M96"/>
  <c r="B96"/>
  <c r="N24"/>
  <c r="N26"/>
  <c r="N27"/>
  <c r="N28"/>
  <c r="N29"/>
  <c r="N31"/>
  <c r="N32"/>
  <c r="N33"/>
  <c r="N34"/>
  <c r="N35"/>
  <c r="N36"/>
  <c r="N37"/>
  <c r="N38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9"/>
  <c r="Q79" s="1"/>
  <c r="N90"/>
  <c r="Q80" s="1"/>
  <c r="N85"/>
  <c r="G108" s="1"/>
  <c r="N86"/>
  <c r="G109" s="1"/>
  <c r="N87"/>
  <c r="G110" s="1"/>
  <c r="N23"/>
  <c r="N5"/>
  <c r="N6"/>
  <c r="N7"/>
  <c r="N8"/>
  <c r="N9"/>
  <c r="N10"/>
  <c r="N11"/>
  <c r="N12"/>
  <c r="N13"/>
  <c r="N14"/>
  <c r="N15"/>
  <c r="N16"/>
  <c r="N17"/>
  <c r="N4"/>
  <c r="G102" l="1"/>
  <c r="G103"/>
  <c r="G111"/>
  <c r="G107"/>
  <c r="G105"/>
  <c r="G106"/>
  <c r="G104"/>
  <c r="N88"/>
  <c r="Q78" s="1"/>
  <c r="N96"/>
  <c r="G112" s="1"/>
  <c r="C18"/>
  <c r="D18"/>
  <c r="E18"/>
  <c r="F18"/>
  <c r="G18"/>
  <c r="H18"/>
  <c r="I18"/>
  <c r="J18"/>
  <c r="K18"/>
  <c r="L18"/>
  <c r="M18"/>
  <c r="B18"/>
  <c r="N18" l="1"/>
</calcChain>
</file>

<file path=xl/sharedStrings.xml><?xml version="1.0" encoding="utf-8"?>
<sst xmlns="http://schemas.openxmlformats.org/spreadsheetml/2006/main" count="121" uniqueCount="109">
  <si>
    <t>ROYALTIES, PATENTES, LICENCIAS</t>
  </si>
  <si>
    <t>CUENTA DE RESULTADOS  (SEGUIMIENTO DE GASTOS E INGRESOS)</t>
  </si>
  <si>
    <t>INGRESOS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</si>
  <si>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</si>
  <si>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</si>
  <si>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</si>
  <si>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</si>
  <si>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</si>
  <si>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</si>
  <si>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</si>
  <si>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</si>
  <si>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</si>
  <si>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</si>
  <si>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</si>
  <si>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</si>
  <si>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</si>
  <si>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</si>
  <si>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PAGAS EXTRAS</t>
  </si>
  <si>
    <t>BONUS, COMISIONES, INCENTIVOS</t>
  </si>
  <si>
    <t>ALQUILERES PROPIEDADES INMOBILIARIAS</t>
  </si>
  <si>
    <t>DIVIDENDOS</t>
  </si>
  <si>
    <t>INTERESES</t>
  </si>
  <si>
    <t>RETORNOS DE NEGOCIOS</t>
  </si>
  <si>
    <t>OTROS INGRESOS 4</t>
  </si>
  <si>
    <t>SALARIOS</t>
  </si>
  <si>
    <t>OTROS INGRESOS 5</t>
  </si>
  <si>
    <t>TOTAL INGRESOS ANUALES</t>
  </si>
  <si>
    <t>TOTAL GASTOS ANUALES</t>
  </si>
  <si>
    <t>HIPOTECA</t>
  </si>
  <si>
    <t>ALQUILER</t>
  </si>
  <si>
    <t>CUOTA COMUNIDAD</t>
  </si>
  <si>
    <t>SUMINISTROS (ELECTRICIDAD, GAS, AGUA, ETC)</t>
  </si>
  <si>
    <t>SEGURO VIVIENDA</t>
  </si>
  <si>
    <t>TELÉFONO</t>
  </si>
  <si>
    <t>INTERNET</t>
  </si>
  <si>
    <t>IMPUESTOS (IBI, TRU, VADO, ETC)</t>
  </si>
  <si>
    <t>DERRAMAS</t>
  </si>
  <si>
    <t>MANTENIMIENTO O REFORMAS</t>
  </si>
  <si>
    <t>OTROS</t>
  </si>
  <si>
    <t>REVISIÓN CALDERA</t>
  </si>
  <si>
    <t>ALIMENTACIÓN</t>
  </si>
  <si>
    <t>COMIDAS Y CENAS FUERA DE CASA</t>
  </si>
  <si>
    <t>TRANSPORTE</t>
  </si>
  <si>
    <t>GASOLINA O GASOIL</t>
  </si>
  <si>
    <t>SEGURO COCHE</t>
  </si>
  <si>
    <t>REVISIÓN COCHE</t>
  </si>
  <si>
    <t>ALQUILER GARAJE</t>
  </si>
  <si>
    <t>PARKING, ZONA AZUL, ZONA VERDE, ETC</t>
  </si>
  <si>
    <t>PEAJES</t>
  </si>
  <si>
    <t>MULTAS</t>
  </si>
  <si>
    <t>ABONO TRANSPORTES O TRASNPORTE PÚBLICO</t>
  </si>
  <si>
    <t>OCIO</t>
  </si>
  <si>
    <t>REGALOS CUMPLEAÑOS, BODAS, ETC</t>
  </si>
  <si>
    <t>ACTIVIDADES</t>
  </si>
  <si>
    <t>CLASES ADULTOS Y NIÑOS</t>
  </si>
  <si>
    <t>VACACIONES</t>
  </si>
  <si>
    <t>RESTAURANTES, BARES, ETC</t>
  </si>
  <si>
    <t>SALUD</t>
  </si>
  <si>
    <t>SEGURO DE VIDA</t>
  </si>
  <si>
    <t>SEGURO MÉDICO</t>
  </si>
  <si>
    <t>DENTISTA</t>
  </si>
  <si>
    <t>GIMNASIO</t>
  </si>
  <si>
    <t>TRATAMIENTOS</t>
  </si>
  <si>
    <t>MEDICINAS O SUPLEMENTOS</t>
  </si>
  <si>
    <t>EDUCACIÓN</t>
  </si>
  <si>
    <t>COLEGIOS</t>
  </si>
  <si>
    <t>UNIVERSIDADES</t>
  </si>
  <si>
    <t>MATERIAL ESCOLAR</t>
  </si>
  <si>
    <t>EXCURSIONES</t>
  </si>
  <si>
    <t>MASTERS</t>
  </si>
  <si>
    <t>ESPECTÁCULOS, CINE</t>
  </si>
  <si>
    <t>VARIOS</t>
  </si>
  <si>
    <t>ROPA</t>
  </si>
  <si>
    <t>JUEGOS, JUGUETES</t>
  </si>
  <si>
    <t>AMORTIZACIÓN DE HIPOTECA</t>
  </si>
  <si>
    <t>OTROS 1</t>
  </si>
  <si>
    <t>OTROS 2</t>
  </si>
  <si>
    <t>OTROS 3</t>
  </si>
  <si>
    <t>PRÉSTAMOS COCHES</t>
  </si>
  <si>
    <t>TAXIS</t>
  </si>
  <si>
    <t>BECAS Y SUBVENCIONES</t>
  </si>
  <si>
    <t>MUEBLES, MENAJE</t>
  </si>
  <si>
    <t>ESTÉTICA</t>
  </si>
  <si>
    <t>FORMACIÓN</t>
  </si>
  <si>
    <t>LUJO</t>
  </si>
  <si>
    <t>CARIDAD</t>
  </si>
  <si>
    <t>TOTAL INGRESOS MENSUALES</t>
  </si>
  <si>
    <t>TOTAL GASTOS MENSUALES</t>
  </si>
  <si>
    <t>VIVIR</t>
  </si>
  <si>
    <t>Total Anual</t>
  </si>
  <si>
    <t>AHORRO =AHORRO SEGURO + INVERSIONES</t>
  </si>
  <si>
    <t>AHORRO TOTAL</t>
  </si>
  <si>
    <t>VIVIENDA</t>
  </si>
  <si>
    <t xml:space="preserve">ALIMENTACION </t>
  </si>
  <si>
    <t xml:space="preserve">SALUD </t>
  </si>
  <si>
    <t>EDUCACION</t>
  </si>
  <si>
    <t>AHORRO</t>
  </si>
  <si>
    <t xml:space="preserve">AHORRO SEGURO </t>
  </si>
  <si>
    <t xml:space="preserve">INVERSIONES </t>
  </si>
  <si>
    <t>IMPREVISTOS</t>
  </si>
  <si>
    <t xml:space="preserve"> </t>
  </si>
  <si>
    <t>OTROS INGRESOS 1</t>
  </si>
  <si>
    <t>OTROS INGRESOS 2</t>
  </si>
  <si>
    <t>OTROS INGRESOS 3</t>
  </si>
  <si>
    <t xml:space="preserve">LUJO </t>
  </si>
  <si>
    <t xml:space="preserve">FORMACIÓN (libros, cursos, etc) </t>
  </si>
  <si>
    <t>COMPRA COMIDA (SUPER, MERCADO, ETC)</t>
  </si>
  <si>
    <t>IMPUESTO  VEHÍCULOS DE TRACCIÓN MECÁNICA</t>
  </si>
  <si>
    <t>AHORRO SEGURO (MÍNIMO 10% INGRESOS)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</si>
</sst>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2"/>
      <color theme="0"/>
      <name val="Tahoma"/>
      <family val="2"/>
    </font>
    <font>
      <b/>
      <sz val="20"/>
      <color theme="0"/>
      <name val="Verdana"/>
      <family val="2"/>
    </font>
    <font>
      <b/>
      <sz val="20"/>
      <color theme="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25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4" borderId="24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</cellStyleXfs>
  <cellXfs count="5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3" fontId="3" fillId="0" borderId="8" xfId="1" applyFont="1" applyBorder="1" applyAlignment="1" applyProtection="1">
      <alignment horizontal="right"/>
      <protection locked="0"/>
    </xf>
    <xf numFmtId="17" fontId="7" fillId="2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9" fillId="2" borderId="0" xfId="0" applyFont="1" applyFill="1" applyProtection="1">
      <protection locked="0"/>
    </xf>
    <xf numFmtId="43" fontId="2" fillId="0" borderId="1" xfId="1" applyFont="1" applyBorder="1" applyProtection="1">
      <protection locked="0"/>
    </xf>
    <xf numFmtId="0" fontId="2" fillId="0" borderId="2" xfId="0" applyFont="1" applyBorder="1" applyProtection="1">
      <protection locked="0"/>
    </xf>
    <xf numFmtId="43" fontId="11" fillId="6" borderId="11" xfId="4" applyNumberFormat="1" applyBorder="1" applyAlignment="1" applyProtection="1">
      <alignment horizontal="left" vertical="center"/>
      <protection locked="0"/>
    </xf>
    <xf numFmtId="0" fontId="6" fillId="4" borderId="24" xfId="2" applyFont="1" applyProtection="1">
      <protection locked="0"/>
    </xf>
    <xf numFmtId="0" fontId="6" fillId="4" borderId="24" xfId="2" applyProtection="1">
      <protection locked="0"/>
    </xf>
    <xf numFmtId="0" fontId="10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15" xfId="0" applyFont="1" applyBorder="1" applyProtection="1">
      <protection locked="0"/>
    </xf>
    <xf numFmtId="43" fontId="6" fillId="6" borderId="3" xfId="4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43" fontId="6" fillId="7" borderId="3" xfId="5" applyNumberFormat="1" applyFont="1" applyBorder="1" applyAlignment="1" applyProtection="1">
      <alignment vertical="center"/>
      <protection locked="0"/>
    </xf>
    <xf numFmtId="43" fontId="6" fillId="7" borderId="3" xfId="5" applyNumberFormat="1" applyFont="1" applyBorder="1" applyAlignment="1" applyProtection="1">
      <alignment horizontal="left" vertical="center"/>
      <protection locked="0"/>
    </xf>
    <xf numFmtId="43" fontId="2" fillId="0" borderId="0" xfId="1" applyFont="1" applyProtection="1">
      <protection locked="0"/>
    </xf>
    <xf numFmtId="0" fontId="2" fillId="0" borderId="0" xfId="0" applyFont="1" applyProtection="1">
      <protection locked="0"/>
    </xf>
    <xf numFmtId="17" fontId="7" fillId="2" borderId="5" xfId="0" applyNumberFormat="1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8" fillId="2" borderId="4" xfId="0" applyFont="1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18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3" xfId="0" applyFill="1" applyBorder="1" applyProtection="1">
      <protection hidden="1"/>
    </xf>
    <xf numFmtId="0" fontId="0" fillId="0" borderId="0" xfId="0" applyProtection="1">
      <protection hidden="1"/>
    </xf>
    <xf numFmtId="43" fontId="6" fillId="4" borderId="24" xfId="2" applyNumberFormat="1" applyProtection="1">
      <protection hidden="1"/>
    </xf>
    <xf numFmtId="0" fontId="6" fillId="4" borderId="24" xfId="2" applyProtection="1">
      <protection hidden="1"/>
    </xf>
    <xf numFmtId="43" fontId="9" fillId="7" borderId="9" xfId="5" applyNumberFormat="1" applyFont="1" applyBorder="1" applyAlignment="1" applyProtection="1">
      <alignment wrapText="1"/>
      <protection hidden="1"/>
    </xf>
    <xf numFmtId="43" fontId="2" fillId="0" borderId="0" xfId="1" applyFont="1" applyProtection="1">
      <protection hidden="1"/>
    </xf>
    <xf numFmtId="0" fontId="2" fillId="0" borderId="0" xfId="0" applyFont="1" applyProtection="1">
      <protection hidden="1"/>
    </xf>
    <xf numFmtId="43" fontId="6" fillId="4" borderId="24" xfId="2" applyNumberFormat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protection locked="0"/>
    </xf>
    <xf numFmtId="0" fontId="6" fillId="4" borderId="24" xfId="2" applyAlignment="1" applyProtection="1">
      <alignment horizontal="center"/>
      <protection locked="0"/>
    </xf>
    <xf numFmtId="0" fontId="12" fillId="4" borderId="24" xfId="2" applyFont="1" applyAlignment="1" applyProtection="1">
      <alignment horizontal="center"/>
      <protection locked="0"/>
    </xf>
    <xf numFmtId="43" fontId="6" fillId="5" borderId="6" xfId="3" applyNumberFormat="1" applyFont="1" applyBorder="1" applyAlignment="1" applyProtection="1">
      <alignment horizontal="center"/>
      <protection locked="0"/>
    </xf>
    <xf numFmtId="43" fontId="6" fillId="5" borderId="7" xfId="3" applyNumberFormat="1" applyFont="1" applyBorder="1" applyAlignment="1" applyProtection="1">
      <alignment horizontal="center"/>
      <protection locked="0"/>
    </xf>
    <xf numFmtId="43" fontId="6" fillId="6" borderId="13" xfId="4" applyNumberFormat="1" applyFont="1" applyBorder="1" applyAlignment="1" applyProtection="1">
      <alignment horizontal="center"/>
      <protection locked="0"/>
    </xf>
    <xf numFmtId="43" fontId="6" fillId="6" borderId="7" xfId="4" applyNumberFormat="1" applyFont="1" applyBorder="1" applyAlignment="1" applyProtection="1">
      <alignment horizontal="center"/>
      <protection locked="0"/>
    </xf>
  </cellXfs>
  <cellStyles count="6">
    <cellStyle name="Accent1" xfId="3" builtinId="29"/>
    <cellStyle name="Accent2" xfId="4" builtinId="33"/>
    <cellStyle name="Accent3" xfId="5" builtinId="37"/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A9EF4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3.4094481606507007E-2"/>
          <c:y val="1.571497127123456E-2"/>
          <c:w val="0.90703267710981295"/>
          <c:h val="0.9414892137489016"/>
        </c:manualLayout>
      </c:layout>
      <c:bar3DChart>
        <c:barDir val="col"/>
        <c:grouping val="standard"/>
        <c:ser>
          <c:idx val="2"/>
          <c:order val="0"/>
          <c:tx>
            <c:v>AHORRO</c:v>
          </c:tx>
          <c:spPr>
            <a:scene3d>
              <a:camera prst="orthographicFront"/>
              <a:lightRig rig="threePt" dir="t"/>
            </a:scene3d>
            <a:sp3d prstMaterial="metal">
              <a:bevelT/>
              <a:bevelB/>
            </a:sp3d>
          </c:spPr>
          <c:cat>
            <c:strRef>
              <c:f>'CUENTA DE RESULTADOS'!$B$3:$M$3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'CUENTA DE RESULTADOS'!$B$96:$M$96</c:f>
              <c:numCache>
                <c:formatCode>General</c:formatCode>
                <c:ptCount val="12"/>
                <c:pt idx="0">
                  <c:v>7861</c:v>
                </c:pt>
                <c:pt idx="1">
                  <c:v>1811</c:v>
                </c:pt>
                <c:pt idx="2">
                  <c:v>2164</c:v>
                </c:pt>
                <c:pt idx="3">
                  <c:v>5023</c:v>
                </c:pt>
                <c:pt idx="4">
                  <c:v>3895</c:v>
                </c:pt>
                <c:pt idx="5">
                  <c:v>5673</c:v>
                </c:pt>
                <c:pt idx="6">
                  <c:v>1887</c:v>
                </c:pt>
                <c:pt idx="7">
                  <c:v>1922</c:v>
                </c:pt>
                <c:pt idx="8">
                  <c:v>4010</c:v>
                </c:pt>
                <c:pt idx="9">
                  <c:v>1837</c:v>
                </c:pt>
                <c:pt idx="10">
                  <c:v>3676</c:v>
                </c:pt>
                <c:pt idx="11">
                  <c:v>6694</c:v>
                </c:pt>
              </c:numCache>
            </c:numRef>
          </c:val>
        </c:ser>
        <c:ser>
          <c:idx val="1"/>
          <c:order val="1"/>
          <c:tx>
            <c:v>GASTOS</c:v>
          </c:tx>
          <c:spPr>
            <a:scene3d>
              <a:camera prst="orthographicFront"/>
              <a:lightRig rig="threePt" dir="t"/>
            </a:scene3d>
            <a:sp3d prstMaterial="metal">
              <a:bevelT/>
              <a:bevelB/>
            </a:sp3d>
          </c:spPr>
          <c:cat>
            <c:strRef>
              <c:f>'CUENTA DE RESULTADOS'!$B$3:$M$3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'CUENTA DE RESULTADOS'!$B$88:$M$88</c:f>
              <c:numCache>
                <c:formatCode>General</c:formatCode>
                <c:ptCount val="12"/>
                <c:pt idx="0">
                  <c:v>6532</c:v>
                </c:pt>
                <c:pt idx="1">
                  <c:v>10649</c:v>
                </c:pt>
                <c:pt idx="2">
                  <c:v>9706</c:v>
                </c:pt>
                <c:pt idx="3">
                  <c:v>7417</c:v>
                </c:pt>
                <c:pt idx="4">
                  <c:v>6355</c:v>
                </c:pt>
                <c:pt idx="5">
                  <c:v>6693</c:v>
                </c:pt>
                <c:pt idx="6">
                  <c:v>12558</c:v>
                </c:pt>
                <c:pt idx="7">
                  <c:v>6449</c:v>
                </c:pt>
                <c:pt idx="8">
                  <c:v>7957</c:v>
                </c:pt>
                <c:pt idx="9">
                  <c:v>8520</c:v>
                </c:pt>
                <c:pt idx="10">
                  <c:v>6222</c:v>
                </c:pt>
                <c:pt idx="11">
                  <c:v>10081</c:v>
                </c:pt>
              </c:numCache>
            </c:numRef>
          </c:val>
        </c:ser>
        <c:ser>
          <c:idx val="0"/>
          <c:order val="2"/>
          <c:tx>
            <c:v>INGRESOS</c:v>
          </c:tx>
          <c:spPr>
            <a:scene3d>
              <a:camera prst="orthographicFront"/>
              <a:lightRig rig="threePt" dir="t"/>
            </a:scene3d>
            <a:sp3d prstMaterial="metal">
              <a:bevelT/>
              <a:bevelB/>
            </a:sp3d>
          </c:spPr>
          <c:cat>
            <c:strRef>
              <c:f>'CUENTA DE RESULTADOS'!$B$3:$M$3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'CUENTA DE RESULTADOS'!$B$18:$M$18</c:f>
              <c:numCache>
                <c:formatCode>General</c:formatCode>
                <c:ptCount val="12"/>
                <c:pt idx="0">
                  <c:v>14393</c:v>
                </c:pt>
                <c:pt idx="1">
                  <c:v>12460</c:v>
                </c:pt>
                <c:pt idx="2">
                  <c:v>11870</c:v>
                </c:pt>
                <c:pt idx="3">
                  <c:v>12440</c:v>
                </c:pt>
                <c:pt idx="4">
                  <c:v>10250</c:v>
                </c:pt>
                <c:pt idx="5">
                  <c:v>12366</c:v>
                </c:pt>
                <c:pt idx="6">
                  <c:v>14445</c:v>
                </c:pt>
                <c:pt idx="7">
                  <c:v>8371</c:v>
                </c:pt>
                <c:pt idx="8">
                  <c:v>11967</c:v>
                </c:pt>
                <c:pt idx="9">
                  <c:v>10357</c:v>
                </c:pt>
                <c:pt idx="10">
                  <c:v>9898</c:v>
                </c:pt>
                <c:pt idx="11">
                  <c:v>16775</c:v>
                </c:pt>
              </c:numCache>
            </c:numRef>
          </c:val>
        </c:ser>
        <c:shape val="box"/>
        <c:axId val="114650496"/>
        <c:axId val="114664576"/>
        <c:axId val="112957184"/>
      </c:bar3DChart>
      <c:catAx>
        <c:axId val="114650496"/>
        <c:scaling>
          <c:orientation val="minMax"/>
        </c:scaling>
        <c:axPos val="b"/>
        <c:tickLblPos val="nextTo"/>
        <c:crossAx val="114664576"/>
        <c:crosses val="autoZero"/>
        <c:auto val="1"/>
        <c:lblAlgn val="ctr"/>
        <c:lblOffset val="100"/>
      </c:catAx>
      <c:valAx>
        <c:axId val="114664576"/>
        <c:scaling>
          <c:orientation val="minMax"/>
        </c:scaling>
        <c:axPos val="l"/>
        <c:majorGridlines/>
        <c:numFmt formatCode="General" sourceLinked="1"/>
        <c:tickLblPos val="nextTo"/>
        <c:crossAx val="114650496"/>
        <c:crosses val="autoZero"/>
        <c:crossBetween val="between"/>
      </c:valAx>
      <c:serAx>
        <c:axId val="112957184"/>
        <c:scaling>
          <c:orientation val="minMax"/>
        </c:scaling>
        <c:axPos val="b"/>
        <c:tickLblPos val="nextTo"/>
        <c:crossAx val="114664576"/>
        <c:crosses val="autoZero"/>
      </c:serAx>
    </c:plotArea>
    <c:legend>
      <c:legendPos val="r"/>
      <c:layout>
        <c:manualLayout>
          <c:xMode val="edge"/>
          <c:yMode val="edge"/>
          <c:x val="0.10957764505903117"/>
          <c:y val="0.82377304902865101"/>
          <c:w val="0.28855912480570689"/>
          <c:h val="0.14592522392544224"/>
        </c:manualLayout>
      </c:layout>
      <c:spPr>
        <a:noFill/>
        <a:ln>
          <a:solidFill>
            <a:srgbClr val="4F81BD"/>
          </a:solidFill>
        </a:ln>
      </c:spPr>
      <c:txPr>
        <a:bodyPr/>
        <a:lstStyle/>
        <a:p>
          <a:pPr>
            <a:defRPr sz="1400" baseline="0"/>
          </a:pPr>
          <a:endParaRPr lang="es-E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r>
              <a:rPr lang="es-ES" sz="28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rPr>
              <a:t>GESTIÓN EFECTIVA DEL DINERO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5934350410587009"/>
          <c:y val="0.16421956462341233"/>
          <c:w val="0.75956339067018164"/>
          <c:h val="0.8357804353765907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133350" h="133350"/>
              <a:bevelB w="133350" h="133350"/>
            </a:sp3d>
          </c:spPr>
          <c:explosion val="25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dLblPos val="bestFit"/>
            <c:showVal val="1"/>
            <c:showCatName val="1"/>
            <c:showPercent val="1"/>
            <c:showLeaderLines val="1"/>
          </c:dLbls>
          <c:cat>
            <c:strRef>
              <c:f>'CUENTA DE RESULTADOS'!$P$77:$P$80</c:f>
              <c:strCache>
                <c:ptCount val="4"/>
                <c:pt idx="1">
                  <c:v>GASTOS</c:v>
                </c:pt>
                <c:pt idx="2">
                  <c:v>AHORRO SEGURO </c:v>
                </c:pt>
                <c:pt idx="3">
                  <c:v>INVERSIONES </c:v>
                </c:pt>
              </c:strCache>
            </c:strRef>
          </c:cat>
          <c:val>
            <c:numRef>
              <c:f>'CUENTA DE RESULTADOS'!$Q$77:$Q$80</c:f>
              <c:numCache>
                <c:formatCode>General</c:formatCode>
                <c:ptCount val="4"/>
                <c:pt idx="1">
                  <c:v>99139</c:v>
                </c:pt>
                <c:pt idx="2">
                  <c:v>14400</c:v>
                </c:pt>
                <c:pt idx="3">
                  <c:v>32053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78466821009523968"/>
          <c:w val="0.20347467642706241"/>
          <c:h val="0.161941856469205"/>
        </c:manualLayout>
      </c:layout>
      <c:txPr>
        <a:bodyPr/>
        <a:lstStyle/>
        <a:p>
          <a:pPr>
            <a:defRPr sz="1400" baseline="0"/>
          </a:pPr>
          <a:endParaRPr lang="es-ES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gradFill>
                  <a:gsLst>
                    <a:gs pos="0">
                      <a:srgbClr val="FFFFFF">
                        <a:tint val="40000"/>
                        <a:satMod val="250000"/>
                      </a:srgbClr>
                    </a:gs>
                    <a:gs pos="9000">
                      <a:srgbClr val="FFFFFF">
                        <a:tint val="52000"/>
                        <a:satMod val="300000"/>
                      </a:srgbClr>
                    </a:gs>
                    <a:gs pos="50000">
                      <a:srgbClr val="FFFFFF">
                        <a:shade val="20000"/>
                        <a:satMod val="300000"/>
                      </a:srgbClr>
                    </a:gs>
                    <a:gs pos="79000">
                      <a:srgbClr val="FFFFFF">
                        <a:tint val="52000"/>
                        <a:satMod val="300000"/>
                      </a:srgbClr>
                    </a:gs>
                    <a:gs pos="100000">
                      <a:srgbClr val="FFFFFF">
                        <a:tint val="40000"/>
                        <a:satMod val="250000"/>
                      </a:srgbClr>
                    </a:gs>
                  </a:gsLst>
                  <a:lin ang="5400000"/>
                </a:gra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defRPr>
            </a:pPr>
            <a:r>
              <a:rPr lang="es-ES" sz="32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gradFill>
                  <a:gsLst>
                    <a:gs pos="0">
                      <a:srgbClr val="FFFFFF">
                        <a:tint val="40000"/>
                        <a:satMod val="250000"/>
                      </a:srgbClr>
                    </a:gs>
                    <a:gs pos="9000">
                      <a:srgbClr val="FFFFFF">
                        <a:tint val="52000"/>
                        <a:satMod val="300000"/>
                      </a:srgbClr>
                    </a:gs>
                    <a:gs pos="50000">
                      <a:srgbClr val="FFFFFF">
                        <a:shade val="20000"/>
                        <a:satMod val="300000"/>
                      </a:srgbClr>
                    </a:gs>
                    <a:gs pos="79000">
                      <a:srgbClr val="FFFFFF">
                        <a:tint val="52000"/>
                        <a:satMod val="300000"/>
                      </a:srgbClr>
                    </a:gs>
                    <a:gs pos="100000">
                      <a:srgbClr val="FFFFFF">
                        <a:tint val="40000"/>
                        <a:satMod val="250000"/>
                      </a:srgbClr>
                    </a:gs>
                  </a:gsLst>
                  <a:lin ang="5400000"/>
                </a:gra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DISTRIBUCIÓN ANUAL DEL GASTO</a:t>
            </a:r>
          </a:p>
        </c:rich>
      </c:tx>
      <c:layout>
        <c:manualLayout>
          <c:xMode val="edge"/>
          <c:yMode val="edge"/>
          <c:x val="0.36049804918389688"/>
          <c:y val="5.0119330486426812E-2"/>
        </c:manualLayout>
      </c:layout>
    </c:title>
    <c:view3D>
      <c:rotX val="30"/>
      <c:rAngAx val="1"/>
    </c:view3D>
    <c:plotArea>
      <c:layout>
        <c:manualLayout>
          <c:layoutTarget val="inner"/>
          <c:xMode val="edge"/>
          <c:yMode val="edge"/>
          <c:x val="0.28308556592844647"/>
          <c:y val="8.5087977622310879E-2"/>
          <c:w val="0.41048259163150586"/>
          <c:h val="0.79402419724442785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 w="133350" h="133350"/>
              <a:bevelB w="133350" h="133350"/>
            </a:sp3d>
          </c:spPr>
          <c:dLbls>
            <c:dLbl>
              <c:idx val="1"/>
              <c:layout>
                <c:manualLayout>
                  <c:x val="4.7771378220718266E-2"/>
                  <c:y val="-2.5624888477783297E-2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0.14311961675693941"/>
                  <c:y val="4.4550109947528163E-3"/>
                </c:manualLayout>
              </c:layout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9.6199796415783356E-2"/>
                  <c:y val="0.12340293800486145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3.033741126408003E-2"/>
                  <c:y val="0.17320687914545738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-2.5499892169182636E-2"/>
                  <c:y val="0.19306477335112923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-7.5577925760257667E-2"/>
                  <c:y val="0.21944639973799321"/>
                </c:manualLayout>
              </c:layout>
              <c:dLblPos val="outEnd"/>
              <c:showCatName val="1"/>
              <c:showPercent val="1"/>
            </c:dLbl>
            <c:dLbl>
              <c:idx val="7"/>
              <c:layout>
                <c:manualLayout>
                  <c:x val="-0.14275677697329364"/>
                  <c:y val="0.14746096996484892"/>
                </c:manualLayout>
              </c:layout>
              <c:dLblPos val="outEnd"/>
              <c:showCatName val="1"/>
              <c:showPercent val="1"/>
            </c:dLbl>
            <c:dLbl>
              <c:idx val="8"/>
              <c:layout>
                <c:manualLayout>
                  <c:x val="-0.16184949805178331"/>
                  <c:y val="7.7479022905119738E-2"/>
                </c:manualLayout>
              </c:layout>
              <c:dLblPos val="outEnd"/>
              <c:showCatName val="1"/>
              <c:showPercent val="1"/>
            </c:dLbl>
            <c:dLbl>
              <c:idx val="9"/>
              <c:layout>
                <c:manualLayout>
                  <c:x val="-0.14048140240266402"/>
                  <c:y val="-9.6235868853333621E-3"/>
                </c:manualLayout>
              </c:layout>
              <c:dLblPos val="outEnd"/>
              <c:showCatName val="1"/>
              <c:showPercent val="1"/>
            </c:dLbl>
            <c:spPr>
              <a:noFill/>
            </c:spPr>
            <c:txPr>
              <a:bodyPr/>
              <a:lstStyle/>
              <a:p>
                <a:pPr>
                  <a:defRPr sz="1400" baseline="0"/>
                </a:pPr>
                <a:endParaRPr lang="es-E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'CUENTA DE RESULTADOS'!$F$102:$F$112</c:f>
              <c:strCache>
                <c:ptCount val="11"/>
                <c:pt idx="0">
                  <c:v>VIVIENDA</c:v>
                </c:pt>
                <c:pt idx="1">
                  <c:v>ALIMENTACION </c:v>
                </c:pt>
                <c:pt idx="2">
                  <c:v>TRANSPORTE</c:v>
                </c:pt>
                <c:pt idx="3">
                  <c:v>OCIO</c:v>
                </c:pt>
                <c:pt idx="4">
                  <c:v>SALUD </c:v>
                </c:pt>
                <c:pt idx="5">
                  <c:v>EDUCACION</c:v>
                </c:pt>
                <c:pt idx="6">
                  <c:v>FORMACIÓN</c:v>
                </c:pt>
                <c:pt idx="7">
                  <c:v>LUJO</c:v>
                </c:pt>
                <c:pt idx="8">
                  <c:v>CARIDAD</c:v>
                </c:pt>
                <c:pt idx="9">
                  <c:v>VARIOS</c:v>
                </c:pt>
                <c:pt idx="10">
                  <c:v>AHORRO</c:v>
                </c:pt>
              </c:strCache>
            </c:strRef>
          </c:cat>
          <c:val>
            <c:numRef>
              <c:f>'CUENTA DE RESULTADOS'!$G$102:$G$112</c:f>
              <c:numCache>
                <c:formatCode>General</c:formatCode>
                <c:ptCount val="11"/>
                <c:pt idx="0">
                  <c:v>41856</c:v>
                </c:pt>
                <c:pt idx="1">
                  <c:v>12570</c:v>
                </c:pt>
                <c:pt idx="2">
                  <c:v>4938</c:v>
                </c:pt>
                <c:pt idx="3">
                  <c:v>17097</c:v>
                </c:pt>
                <c:pt idx="4">
                  <c:v>1308</c:v>
                </c:pt>
                <c:pt idx="5">
                  <c:v>10963</c:v>
                </c:pt>
                <c:pt idx="6">
                  <c:v>2868</c:v>
                </c:pt>
                <c:pt idx="7">
                  <c:v>2157</c:v>
                </c:pt>
                <c:pt idx="8">
                  <c:v>3000</c:v>
                </c:pt>
                <c:pt idx="9">
                  <c:v>2382</c:v>
                </c:pt>
                <c:pt idx="10">
                  <c:v>46453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82156063565517801"/>
          <c:y val="0.28390561745173504"/>
          <c:w val="6.5011441399645903E-2"/>
          <c:h val="0.28078936147709882"/>
        </c:manualLayout>
      </c:layout>
      <c:txPr>
        <a:bodyPr/>
        <a:lstStyle/>
        <a:p>
          <a:pPr>
            <a:defRPr sz="1400" baseline="0"/>
          </a:pPr>
          <a:endParaRPr lang="es-ES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23503</xdr:colOff>
      <xdr:row>18</xdr:row>
      <xdr:rowOff>0</xdr:rowOff>
    </xdr:from>
    <xdr:to>
      <xdr:col>23</xdr:col>
      <xdr:colOff>415637</xdr:colOff>
      <xdr:row>46</xdr:row>
      <xdr:rowOff>69272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15636</xdr:colOff>
      <xdr:row>62</xdr:row>
      <xdr:rowOff>95250</xdr:rowOff>
    </xdr:from>
    <xdr:to>
      <xdr:col>23</xdr:col>
      <xdr:colOff>435429</xdr:colOff>
      <xdr:row>87</xdr:row>
      <xdr:rowOff>23123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96</xdr:row>
      <xdr:rowOff>22266</xdr:rowOff>
    </xdr:from>
    <xdr:to>
      <xdr:col>23</xdr:col>
      <xdr:colOff>408214</xdr:colOff>
      <xdr:row>153</xdr:row>
      <xdr:rowOff>149678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30927</xdr:colOff>
      <xdr:row>0</xdr:row>
      <xdr:rowOff>0</xdr:rowOff>
    </xdr:from>
    <xdr:to>
      <xdr:col>15</xdr:col>
      <xdr:colOff>13606</xdr:colOff>
      <xdr:row>2</xdr:row>
      <xdr:rowOff>197366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01998" y="0"/>
          <a:ext cx="3044287" cy="86411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122465</xdr:colOff>
      <xdr:row>0</xdr:row>
      <xdr:rowOff>190500</xdr:rowOff>
    </xdr:from>
    <xdr:to>
      <xdr:col>23</xdr:col>
      <xdr:colOff>421822</xdr:colOff>
      <xdr:row>2</xdr:row>
      <xdr:rowOff>69655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655144" y="190500"/>
          <a:ext cx="5197928" cy="5459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9EF40"/>
  </sheetPr>
  <dimension ref="A1:GF112"/>
  <sheetViews>
    <sheetView tabSelected="1" zoomScale="70" zoomScaleNormal="70" workbookViewId="0">
      <pane ySplit="3" topLeftCell="A4" activePane="bottomLeft" state="frozen"/>
      <selection pane="bottomLeft" activeCell="T10" sqref="T10"/>
    </sheetView>
  </sheetViews>
  <sheetFormatPr defaultRowHeight="15.75"/>
  <cols>
    <col min="1" max="1" width="51.7109375" style="27" customWidth="1"/>
    <col min="2" max="2" width="9.85546875" style="28" bestFit="1" customWidth="1"/>
    <col min="3" max="9" width="9.85546875" style="2" bestFit="1" customWidth="1"/>
    <col min="10" max="10" width="12.7109375" style="2" bestFit="1" customWidth="1"/>
    <col min="11" max="11" width="9.85546875" style="2" bestFit="1" customWidth="1"/>
    <col min="12" max="12" width="12.28515625" style="2" bestFit="1" customWidth="1"/>
    <col min="13" max="13" width="13.7109375" style="2" customWidth="1"/>
    <col min="14" max="14" width="23.5703125" style="2" customWidth="1"/>
    <col min="15" max="15" width="45.85546875" style="2" customWidth="1"/>
    <col min="16" max="16384" width="9.140625" style="2"/>
  </cols>
  <sheetData>
    <row r="1" spans="1:25" ht="32.25" customHeight="1" thickTop="1" thickBot="1">
      <c r="A1" s="44"/>
      <c r="B1" s="44"/>
      <c r="C1" s="45" t="s">
        <v>1</v>
      </c>
      <c r="D1" s="45"/>
      <c r="E1" s="45"/>
      <c r="F1" s="45"/>
      <c r="G1" s="45"/>
      <c r="H1" s="45"/>
      <c r="I1" s="45"/>
      <c r="J1" s="45"/>
      <c r="K1" s="45"/>
      <c r="L1" s="45"/>
      <c r="M1" s="45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thickTop="1" thickBo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thickTop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29" t="s">
        <v>89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>
      <c r="A4" s="6" t="s">
        <v>24</v>
      </c>
      <c r="B4" s="7">
        <v>2350</v>
      </c>
      <c r="C4" s="7">
        <v>2350</v>
      </c>
      <c r="D4" s="7">
        <v>2350</v>
      </c>
      <c r="E4" s="7">
        <v>2350</v>
      </c>
      <c r="F4" s="7">
        <v>2350</v>
      </c>
      <c r="G4" s="7">
        <v>2350</v>
      </c>
      <c r="H4" s="7">
        <v>2350</v>
      </c>
      <c r="I4" s="7">
        <v>2350</v>
      </c>
      <c r="J4" s="7">
        <v>2350</v>
      </c>
      <c r="K4" s="7">
        <v>2400</v>
      </c>
      <c r="L4" s="7">
        <v>2483</v>
      </c>
      <c r="M4" s="8">
        <v>2350</v>
      </c>
      <c r="N4" s="30">
        <f>SUM(B4:M4)</f>
        <v>28383</v>
      </c>
    </row>
    <row r="5" spans="1:25" ht="16.5">
      <c r="A5" s="6" t="s">
        <v>17</v>
      </c>
      <c r="B5" s="7"/>
      <c r="C5" s="7"/>
      <c r="D5" s="7"/>
      <c r="E5" s="7"/>
      <c r="F5" s="7"/>
      <c r="G5" s="7">
        <v>2100</v>
      </c>
      <c r="H5" s="7"/>
      <c r="I5" s="7"/>
      <c r="J5" s="7"/>
      <c r="K5" s="7" t="s">
        <v>100</v>
      </c>
      <c r="L5" s="7"/>
      <c r="M5" s="8">
        <v>2100</v>
      </c>
      <c r="N5" s="30">
        <f t="shared" ref="N5:N17" si="0">SUM(B5:M5)</f>
        <v>4200</v>
      </c>
    </row>
    <row r="6" spans="1:25" ht="16.5">
      <c r="A6" s="6" t="s">
        <v>18</v>
      </c>
      <c r="B6" s="7">
        <v>560</v>
      </c>
      <c r="C6" s="7">
        <v>630</v>
      </c>
      <c r="D6" s="7">
        <v>3000</v>
      </c>
      <c r="E6" s="7">
        <v>4000</v>
      </c>
      <c r="F6" s="7">
        <v>1200</v>
      </c>
      <c r="G6" s="7">
        <v>1200</v>
      </c>
      <c r="H6" s="7">
        <v>1900</v>
      </c>
      <c r="I6" s="7">
        <v>963</v>
      </c>
      <c r="J6" s="7">
        <v>2145</v>
      </c>
      <c r="K6" s="7">
        <v>600</v>
      </c>
      <c r="L6" s="7">
        <v>950</v>
      </c>
      <c r="M6" s="8">
        <v>1300</v>
      </c>
      <c r="N6" s="30">
        <f t="shared" si="0"/>
        <v>18448</v>
      </c>
    </row>
    <row r="7" spans="1:25" ht="16.5">
      <c r="A7" s="6" t="s">
        <v>19</v>
      </c>
      <c r="B7" s="7">
        <v>1680</v>
      </c>
      <c r="C7" s="7">
        <v>1680</v>
      </c>
      <c r="D7" s="7">
        <v>1680</v>
      </c>
      <c r="E7" s="7">
        <v>1680</v>
      </c>
      <c r="F7" s="7">
        <v>1680</v>
      </c>
      <c r="G7" s="7">
        <v>1680</v>
      </c>
      <c r="H7" s="7">
        <v>1680</v>
      </c>
      <c r="I7" s="7">
        <v>1680</v>
      </c>
      <c r="J7" s="7">
        <v>1680</v>
      </c>
      <c r="K7" s="7">
        <v>1680</v>
      </c>
      <c r="L7" s="7">
        <v>1680</v>
      </c>
      <c r="M7" s="7">
        <v>1680</v>
      </c>
      <c r="N7" s="30">
        <f t="shared" si="0"/>
        <v>20160</v>
      </c>
    </row>
    <row r="8" spans="1:25" ht="16.5">
      <c r="A8" s="6" t="s">
        <v>20</v>
      </c>
      <c r="B8" s="7">
        <v>140</v>
      </c>
      <c r="C8" s="7"/>
      <c r="D8" s="7">
        <v>380</v>
      </c>
      <c r="E8" s="7">
        <v>52</v>
      </c>
      <c r="F8" s="7"/>
      <c r="G8" s="7">
        <v>831</v>
      </c>
      <c r="H8" s="7"/>
      <c r="I8" s="7">
        <v>22</v>
      </c>
      <c r="J8" s="7">
        <v>37</v>
      </c>
      <c r="K8" s="7">
        <v>715</v>
      </c>
      <c r="L8" s="7"/>
      <c r="M8" s="8">
        <v>625</v>
      </c>
      <c r="N8" s="30">
        <f t="shared" si="0"/>
        <v>2802</v>
      </c>
    </row>
    <row r="9" spans="1:25" ht="16.5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30">
        <f t="shared" si="0"/>
        <v>0</v>
      </c>
    </row>
    <row r="10" spans="1:25" ht="16.5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30">
        <f t="shared" si="0"/>
        <v>0</v>
      </c>
    </row>
    <row r="11" spans="1:25" ht="16.5">
      <c r="A11" s="6" t="s">
        <v>22</v>
      </c>
      <c r="B11" s="7">
        <v>3500</v>
      </c>
      <c r="C11" s="7"/>
      <c r="D11" s="7"/>
      <c r="E11" s="7">
        <v>2700</v>
      </c>
      <c r="F11" s="7"/>
      <c r="G11" s="7"/>
      <c r="H11" s="7">
        <v>1800</v>
      </c>
      <c r="I11" s="7"/>
      <c r="J11" s="7">
        <v>3800</v>
      </c>
      <c r="K11" s="7"/>
      <c r="L11" s="7"/>
      <c r="M11" s="8">
        <v>2265</v>
      </c>
      <c r="N11" s="30">
        <f t="shared" si="0"/>
        <v>14065</v>
      </c>
    </row>
    <row r="12" spans="1:25" ht="16.5">
      <c r="A12" s="6" t="s">
        <v>80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30">
        <f t="shared" si="0"/>
        <v>0</v>
      </c>
    </row>
    <row r="13" spans="1:25" ht="16.5">
      <c r="A13" s="6" t="s">
        <v>101</v>
      </c>
      <c r="B13" s="7"/>
      <c r="C13" s="7"/>
      <c r="D13" s="7"/>
      <c r="E13" s="7"/>
      <c r="F13" s="7"/>
      <c r="G13" s="7"/>
      <c r="H13" s="7"/>
      <c r="I13" s="7">
        <v>2000</v>
      </c>
      <c r="J13" s="7"/>
      <c r="K13" s="7">
        <v>2900</v>
      </c>
      <c r="L13" s="7">
        <v>3000</v>
      </c>
      <c r="M13" s="8">
        <v>1500</v>
      </c>
      <c r="N13" s="30">
        <f t="shared" si="0"/>
        <v>9400</v>
      </c>
    </row>
    <row r="14" spans="1:25" ht="16.5">
      <c r="A14" s="6" t="s">
        <v>102</v>
      </c>
      <c r="B14" s="7"/>
      <c r="C14" s="7">
        <v>2600</v>
      </c>
      <c r="D14" s="7"/>
      <c r="E14" s="7"/>
      <c r="F14" s="7"/>
      <c r="G14" s="7">
        <v>2500</v>
      </c>
      <c r="H14" s="7">
        <v>1650</v>
      </c>
      <c r="I14" s="7"/>
      <c r="J14" s="7"/>
      <c r="K14" s="7">
        <v>324</v>
      </c>
      <c r="L14" s="7"/>
      <c r="M14" s="8"/>
      <c r="N14" s="30">
        <f t="shared" si="0"/>
        <v>7074</v>
      </c>
    </row>
    <row r="15" spans="1:25" ht="16.5">
      <c r="A15" s="6" t="s">
        <v>103</v>
      </c>
      <c r="B15" s="7"/>
      <c r="C15" s="7"/>
      <c r="D15" s="7">
        <v>3500</v>
      </c>
      <c r="E15" s="7"/>
      <c r="F15" s="7"/>
      <c r="G15" s="7"/>
      <c r="H15" s="7"/>
      <c r="I15" s="7"/>
      <c r="J15" s="7"/>
      <c r="K15" s="7">
        <v>400</v>
      </c>
      <c r="L15" s="7"/>
      <c r="M15" s="8"/>
      <c r="N15" s="30">
        <f t="shared" si="0"/>
        <v>3900</v>
      </c>
    </row>
    <row r="16" spans="1:25" ht="16.5">
      <c r="A16" s="6" t="s">
        <v>23</v>
      </c>
      <c r="B16" s="7">
        <v>3200</v>
      </c>
      <c r="C16" s="7">
        <v>3900</v>
      </c>
      <c r="D16" s="7"/>
      <c r="E16" s="7"/>
      <c r="F16" s="7">
        <v>4000</v>
      </c>
      <c r="G16" s="7"/>
      <c r="H16" s="7"/>
      <c r="I16" s="7"/>
      <c r="J16" s="7"/>
      <c r="K16" s="7"/>
      <c r="L16" s="7"/>
      <c r="M16" s="8"/>
      <c r="N16" s="30">
        <f t="shared" si="0"/>
        <v>11100</v>
      </c>
    </row>
    <row r="17" spans="1:15" ht="17.25" thickBot="1">
      <c r="A17" s="6" t="s">
        <v>25</v>
      </c>
      <c r="B17" s="7">
        <v>2963</v>
      </c>
      <c r="C17" s="7">
        <v>1300</v>
      </c>
      <c r="D17" s="7">
        <v>960</v>
      </c>
      <c r="E17" s="7">
        <v>1658</v>
      </c>
      <c r="F17" s="7">
        <v>1020</v>
      </c>
      <c r="G17" s="7">
        <v>1705</v>
      </c>
      <c r="H17" s="7">
        <v>5065</v>
      </c>
      <c r="I17" s="7">
        <v>1356</v>
      </c>
      <c r="J17" s="7">
        <v>1955</v>
      </c>
      <c r="K17" s="7">
        <v>1338</v>
      </c>
      <c r="L17" s="7">
        <v>1785</v>
      </c>
      <c r="M17" s="8">
        <v>4955</v>
      </c>
      <c r="N17" s="30">
        <f t="shared" si="0"/>
        <v>26060</v>
      </c>
    </row>
    <row r="18" spans="1:15" ht="27.75" thickTop="1" thickBot="1">
      <c r="A18" s="42" t="s">
        <v>86</v>
      </c>
      <c r="B18" s="38">
        <f t="shared" ref="B18" si="1">SUM(B4:B17)</f>
        <v>14393</v>
      </c>
      <c r="C18" s="38">
        <f t="shared" ref="C18" si="2">SUM(C4:C17)</f>
        <v>12460</v>
      </c>
      <c r="D18" s="38">
        <f t="shared" ref="D18" si="3">SUM(D4:D17)</f>
        <v>11870</v>
      </c>
      <c r="E18" s="38">
        <f t="shared" ref="E18" si="4">SUM(E4:E17)</f>
        <v>12440</v>
      </c>
      <c r="F18" s="38">
        <f t="shared" ref="F18" si="5">SUM(F4:F17)</f>
        <v>10250</v>
      </c>
      <c r="G18" s="38">
        <f t="shared" ref="G18" si="6">SUM(G4:G17)</f>
        <v>12366</v>
      </c>
      <c r="H18" s="38">
        <f t="shared" ref="H18" si="7">SUM(H4:H17)</f>
        <v>14445</v>
      </c>
      <c r="I18" s="38">
        <f t="shared" ref="I18" si="8">SUM(I4:I17)</f>
        <v>8371</v>
      </c>
      <c r="J18" s="38">
        <f t="shared" ref="J18" si="9">SUM(J4:J17)</f>
        <v>11967</v>
      </c>
      <c r="K18" s="38">
        <f t="shared" ref="K18" si="10">SUM(K4:K17)</f>
        <v>10357</v>
      </c>
      <c r="L18" s="38">
        <f t="shared" ref="L18" si="11">SUM(L4:L17)</f>
        <v>9898</v>
      </c>
      <c r="M18" s="38">
        <f t="shared" ref="M18" si="12">SUM(M4:M17)</f>
        <v>16775</v>
      </c>
      <c r="N18" s="31">
        <f>SUM(B18:M18)</f>
        <v>145592</v>
      </c>
      <c r="O18" s="9" t="s">
        <v>26</v>
      </c>
    </row>
    <row r="19" spans="1:15" ht="17.25" thickTop="1" thickBot="1">
      <c r="A19" s="10"/>
      <c r="B19" s="11"/>
      <c r="N19" s="30"/>
    </row>
    <row r="20" spans="1:15" ht="16.5" thickTop="1" thickBot="1">
      <c r="A20" s="48" t="s">
        <v>16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0"/>
    </row>
    <row r="21" spans="1:15" ht="18" customHeight="1" thickTop="1" thickBot="1">
      <c r="A21" s="12" t="s">
        <v>88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30"/>
    </row>
    <row r="22" spans="1:15" ht="17.25" thickTop="1" thickBot="1">
      <c r="A22" s="13" t="s">
        <v>92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30"/>
    </row>
    <row r="23" spans="1:15" ht="17.25" thickTop="1">
      <c r="A23" s="6" t="s">
        <v>28</v>
      </c>
      <c r="B23" s="7">
        <v>1300</v>
      </c>
      <c r="C23" s="7">
        <v>1300</v>
      </c>
      <c r="D23" s="7">
        <v>1300</v>
      </c>
      <c r="E23" s="7">
        <v>1300</v>
      </c>
      <c r="F23" s="7">
        <v>1300</v>
      </c>
      <c r="G23" s="7">
        <v>1300</v>
      </c>
      <c r="H23" s="7">
        <v>1300</v>
      </c>
      <c r="I23" s="7">
        <v>1300</v>
      </c>
      <c r="J23" s="7">
        <v>1300</v>
      </c>
      <c r="K23" s="7">
        <v>1300</v>
      </c>
      <c r="L23" s="7">
        <v>1300</v>
      </c>
      <c r="M23" s="7">
        <v>1300</v>
      </c>
      <c r="N23" s="30">
        <f>SUM(B23:M23)</f>
        <v>15600</v>
      </c>
    </row>
    <row r="24" spans="1:15" ht="16.5">
      <c r="A24" s="6" t="s">
        <v>74</v>
      </c>
      <c r="B24" s="7">
        <v>800</v>
      </c>
      <c r="C24" s="7">
        <v>800</v>
      </c>
      <c r="D24" s="7">
        <v>800</v>
      </c>
      <c r="E24" s="7">
        <v>800</v>
      </c>
      <c r="F24" s="7">
        <v>800</v>
      </c>
      <c r="G24" s="7">
        <v>800</v>
      </c>
      <c r="H24" s="7">
        <v>800</v>
      </c>
      <c r="I24" s="7">
        <v>800</v>
      </c>
      <c r="J24" s="7">
        <v>800</v>
      </c>
      <c r="K24" s="7">
        <v>800</v>
      </c>
      <c r="L24" s="7">
        <v>800</v>
      </c>
      <c r="M24" s="7">
        <v>800</v>
      </c>
      <c r="N24" s="30">
        <f t="shared" ref="N24:N90" si="13">SUM(B24:M24)</f>
        <v>9600</v>
      </c>
    </row>
    <row r="25" spans="1:15" ht="16.5">
      <c r="A25" s="6" t="s">
        <v>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30">
        <f t="shared" si="13"/>
        <v>0</v>
      </c>
    </row>
    <row r="26" spans="1:15" ht="16.5">
      <c r="A26" s="6" t="s">
        <v>30</v>
      </c>
      <c r="B26" s="7">
        <v>600</v>
      </c>
      <c r="C26" s="7">
        <v>600</v>
      </c>
      <c r="D26" s="7">
        <v>600</v>
      </c>
      <c r="E26" s="7">
        <v>600</v>
      </c>
      <c r="F26" s="7">
        <v>600</v>
      </c>
      <c r="G26" s="7">
        <v>600</v>
      </c>
      <c r="H26" s="7">
        <v>600</v>
      </c>
      <c r="I26" s="7">
        <v>600</v>
      </c>
      <c r="J26" s="7">
        <v>600</v>
      </c>
      <c r="K26" s="7">
        <v>600</v>
      </c>
      <c r="L26" s="7">
        <v>600</v>
      </c>
      <c r="M26" s="7">
        <v>600</v>
      </c>
      <c r="N26" s="30">
        <f t="shared" si="13"/>
        <v>7200</v>
      </c>
    </row>
    <row r="27" spans="1:15" ht="16.5">
      <c r="A27" s="6" t="s">
        <v>31</v>
      </c>
      <c r="B27" s="7">
        <v>175</v>
      </c>
      <c r="C27" s="7">
        <v>175</v>
      </c>
      <c r="D27" s="7">
        <v>150</v>
      </c>
      <c r="E27" s="7">
        <v>175</v>
      </c>
      <c r="F27" s="7">
        <v>300</v>
      </c>
      <c r="G27" s="7">
        <v>175</v>
      </c>
      <c r="H27" s="7">
        <v>255</v>
      </c>
      <c r="I27" s="7">
        <v>175</v>
      </c>
      <c r="J27" s="7">
        <v>189</v>
      </c>
      <c r="K27" s="7">
        <v>175</v>
      </c>
      <c r="L27" s="7">
        <v>365</v>
      </c>
      <c r="M27" s="8">
        <v>300</v>
      </c>
      <c r="N27" s="30">
        <f t="shared" si="13"/>
        <v>2609</v>
      </c>
    </row>
    <row r="28" spans="1:15" ht="16.5">
      <c r="A28" s="6" t="s">
        <v>32</v>
      </c>
      <c r="B28" s="7"/>
      <c r="C28" s="7">
        <v>780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30">
        <f t="shared" si="13"/>
        <v>780</v>
      </c>
    </row>
    <row r="29" spans="1:15" ht="16.5">
      <c r="A29" s="6" t="s">
        <v>33</v>
      </c>
      <c r="B29" s="7">
        <v>70</v>
      </c>
      <c r="C29" s="7">
        <v>70</v>
      </c>
      <c r="D29" s="7">
        <v>70</v>
      </c>
      <c r="E29" s="7">
        <v>70</v>
      </c>
      <c r="F29" s="7">
        <v>70</v>
      </c>
      <c r="G29" s="7">
        <v>70</v>
      </c>
      <c r="H29" s="7">
        <v>70</v>
      </c>
      <c r="I29" s="7">
        <v>70</v>
      </c>
      <c r="J29" s="7">
        <v>70</v>
      </c>
      <c r="K29" s="7">
        <v>70</v>
      </c>
      <c r="L29" s="7">
        <v>70</v>
      </c>
      <c r="M29" s="8">
        <v>70</v>
      </c>
      <c r="N29" s="30">
        <f t="shared" si="13"/>
        <v>840</v>
      </c>
    </row>
    <row r="30" spans="1:15" ht="16.5">
      <c r="A30" s="6" t="s">
        <v>34</v>
      </c>
      <c r="B30" s="7">
        <v>60</v>
      </c>
      <c r="C30" s="7">
        <v>60</v>
      </c>
      <c r="D30" s="7">
        <v>60</v>
      </c>
      <c r="E30" s="7">
        <v>60</v>
      </c>
      <c r="F30" s="7">
        <v>60</v>
      </c>
      <c r="G30" s="7">
        <v>60</v>
      </c>
      <c r="H30" s="7">
        <v>60</v>
      </c>
      <c r="I30" s="7">
        <v>60</v>
      </c>
      <c r="J30" s="7">
        <v>60</v>
      </c>
      <c r="K30" s="7">
        <v>60</v>
      </c>
      <c r="L30" s="7">
        <v>60</v>
      </c>
      <c r="M30" s="8">
        <v>60</v>
      </c>
      <c r="N30" s="30">
        <f t="shared" si="13"/>
        <v>720</v>
      </c>
    </row>
    <row r="31" spans="1:15" ht="16.5">
      <c r="A31" s="6" t="s">
        <v>35</v>
      </c>
      <c r="B31" s="7"/>
      <c r="C31" s="7"/>
      <c r="D31" s="7">
        <v>102</v>
      </c>
      <c r="E31" s="7">
        <v>835</v>
      </c>
      <c r="F31" s="7">
        <v>35</v>
      </c>
      <c r="G31" s="7"/>
      <c r="H31" s="7"/>
      <c r="I31" s="7"/>
      <c r="J31" s="7"/>
      <c r="K31" s="7">
        <v>695</v>
      </c>
      <c r="L31" s="7"/>
      <c r="M31" s="8"/>
      <c r="N31" s="30">
        <f t="shared" si="13"/>
        <v>1667</v>
      </c>
    </row>
    <row r="32" spans="1:15" ht="16.5">
      <c r="A32" s="6" t="s">
        <v>36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30">
        <f t="shared" si="13"/>
        <v>0</v>
      </c>
    </row>
    <row r="33" spans="1:14" ht="16.5">
      <c r="A33" s="6" t="s">
        <v>37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30">
        <f t="shared" si="13"/>
        <v>0</v>
      </c>
    </row>
    <row r="34" spans="1:14" ht="16.5">
      <c r="A34" s="6" t="s">
        <v>39</v>
      </c>
      <c r="B34" s="7"/>
      <c r="C34" s="7"/>
      <c r="D34" s="7">
        <v>140</v>
      </c>
      <c r="E34" s="7"/>
      <c r="F34" s="7"/>
      <c r="G34" s="7"/>
      <c r="H34" s="7"/>
      <c r="I34" s="7"/>
      <c r="J34" s="7"/>
      <c r="K34" s="7"/>
      <c r="L34" s="7"/>
      <c r="M34" s="8"/>
      <c r="N34" s="30">
        <f t="shared" si="13"/>
        <v>140</v>
      </c>
    </row>
    <row r="35" spans="1:14" ht="16.5">
      <c r="A35" s="6" t="s">
        <v>81</v>
      </c>
      <c r="B35" s="7"/>
      <c r="C35" s="7"/>
      <c r="D35" s="7"/>
      <c r="E35" s="7"/>
      <c r="F35" s="7"/>
      <c r="G35" s="7"/>
      <c r="H35" s="7">
        <v>2100</v>
      </c>
      <c r="I35" s="7"/>
      <c r="J35" s="7"/>
      <c r="K35" s="7"/>
      <c r="L35" s="7"/>
      <c r="M35" s="8"/>
      <c r="N35" s="30">
        <f t="shared" si="13"/>
        <v>2100</v>
      </c>
    </row>
    <row r="36" spans="1:14" ht="17.25" thickBot="1">
      <c r="A36" s="6" t="s">
        <v>38</v>
      </c>
      <c r="B36" s="7"/>
      <c r="C36" s="7"/>
      <c r="D36" s="7"/>
      <c r="E36" s="7"/>
      <c r="F36" s="7"/>
      <c r="G36" s="7"/>
      <c r="H36" s="7"/>
      <c r="I36" s="7"/>
      <c r="J36" s="7">
        <v>600</v>
      </c>
      <c r="K36" s="7"/>
      <c r="L36" s="7"/>
      <c r="M36" s="8"/>
      <c r="N36" s="30">
        <f t="shared" si="13"/>
        <v>600</v>
      </c>
    </row>
    <row r="37" spans="1:14" ht="17.25" thickTop="1" thickBot="1">
      <c r="A37" s="14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30">
        <f t="shared" si="13"/>
        <v>0</v>
      </c>
    </row>
    <row r="38" spans="1:14" ht="17.25" thickTop="1">
      <c r="A38" s="6" t="s">
        <v>106</v>
      </c>
      <c r="B38" s="7">
        <v>900</v>
      </c>
      <c r="C38" s="7">
        <v>900</v>
      </c>
      <c r="D38" s="7">
        <v>900</v>
      </c>
      <c r="E38" s="7">
        <v>900</v>
      </c>
      <c r="F38" s="7">
        <v>900</v>
      </c>
      <c r="G38" s="7">
        <v>900</v>
      </c>
      <c r="H38" s="7">
        <v>900</v>
      </c>
      <c r="I38" s="7">
        <v>900</v>
      </c>
      <c r="J38" s="7">
        <v>900</v>
      </c>
      <c r="K38" s="7">
        <v>900</v>
      </c>
      <c r="L38" s="7">
        <v>900</v>
      </c>
      <c r="M38" s="7">
        <v>900</v>
      </c>
      <c r="N38" s="30">
        <f t="shared" si="13"/>
        <v>10800</v>
      </c>
    </row>
    <row r="39" spans="1:14" ht="16.5">
      <c r="A39" s="6" t="s">
        <v>41</v>
      </c>
      <c r="B39" s="7">
        <v>220</v>
      </c>
      <c r="C39" s="7"/>
      <c r="D39" s="7">
        <v>136</v>
      </c>
      <c r="E39" s="7"/>
      <c r="F39" s="7">
        <v>152</v>
      </c>
      <c r="G39" s="7">
        <v>460</v>
      </c>
      <c r="H39" s="7">
        <v>52</v>
      </c>
      <c r="I39" s="7">
        <v>260</v>
      </c>
      <c r="J39" s="7">
        <v>29</v>
      </c>
      <c r="K39" s="7">
        <v>63</v>
      </c>
      <c r="L39" s="7">
        <v>45</v>
      </c>
      <c r="M39" s="8">
        <v>195</v>
      </c>
      <c r="N39" s="30">
        <f t="shared" si="13"/>
        <v>1612</v>
      </c>
    </row>
    <row r="40" spans="1:14" ht="17.25" thickBot="1">
      <c r="A40" s="6" t="s">
        <v>38</v>
      </c>
      <c r="B40" s="7"/>
      <c r="C40" s="7">
        <v>39</v>
      </c>
      <c r="D40" s="7"/>
      <c r="E40" s="7">
        <v>65</v>
      </c>
      <c r="F40" s="7"/>
      <c r="G40" s="7"/>
      <c r="H40" s="7"/>
      <c r="I40" s="7"/>
      <c r="J40" s="7">
        <v>54</v>
      </c>
      <c r="K40" s="7"/>
      <c r="L40" s="7"/>
      <c r="M40" s="8"/>
      <c r="N40" s="30">
        <f t="shared" si="13"/>
        <v>158</v>
      </c>
    </row>
    <row r="41" spans="1:14" ht="17.25" thickTop="1" thickBot="1">
      <c r="A41" s="14" t="s">
        <v>42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30">
        <f t="shared" si="13"/>
        <v>0</v>
      </c>
    </row>
    <row r="42" spans="1:14" ht="17.25" thickTop="1">
      <c r="A42" s="6" t="s">
        <v>43</v>
      </c>
      <c r="B42" s="7">
        <v>210</v>
      </c>
      <c r="C42" s="7">
        <v>268</v>
      </c>
      <c r="D42" s="7">
        <v>230</v>
      </c>
      <c r="E42" s="7">
        <v>154</v>
      </c>
      <c r="F42" s="7">
        <v>210</v>
      </c>
      <c r="G42" s="7">
        <v>268</v>
      </c>
      <c r="H42" s="7">
        <v>230</v>
      </c>
      <c r="I42" s="7">
        <v>154</v>
      </c>
      <c r="J42" s="7">
        <v>210</v>
      </c>
      <c r="K42" s="7">
        <v>268</v>
      </c>
      <c r="L42" s="7">
        <v>230</v>
      </c>
      <c r="M42" s="7">
        <v>154</v>
      </c>
      <c r="N42" s="30">
        <f t="shared" si="13"/>
        <v>2586</v>
      </c>
    </row>
    <row r="43" spans="1:14" ht="16.5">
      <c r="A43" s="6" t="s">
        <v>50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30">
        <f t="shared" si="13"/>
        <v>0</v>
      </c>
    </row>
    <row r="44" spans="1:14" ht="16.5">
      <c r="A44" s="6" t="s">
        <v>78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30">
        <f t="shared" si="13"/>
        <v>0</v>
      </c>
    </row>
    <row r="45" spans="1:14" ht="16.5">
      <c r="A45" s="6" t="s">
        <v>44</v>
      </c>
      <c r="B45" s="7"/>
      <c r="C45" s="7">
        <v>950</v>
      </c>
      <c r="D45" s="7"/>
      <c r="E45" s="7"/>
      <c r="F45" s="7"/>
      <c r="G45" s="7"/>
      <c r="H45" s="7"/>
      <c r="I45" s="7"/>
      <c r="J45" s="7"/>
      <c r="K45" s="7"/>
      <c r="L45" s="7"/>
      <c r="M45" s="8">
        <v>780</v>
      </c>
      <c r="N45" s="30">
        <f t="shared" si="13"/>
        <v>1730</v>
      </c>
    </row>
    <row r="46" spans="1:14" ht="16.5">
      <c r="A46" s="6" t="s">
        <v>45</v>
      </c>
      <c r="B46" s="7"/>
      <c r="C46" s="7"/>
      <c r="D46" s="7">
        <v>444</v>
      </c>
      <c r="E46" s="7"/>
      <c r="F46" s="7"/>
      <c r="G46" s="7"/>
      <c r="H46" s="7"/>
      <c r="I46" s="7"/>
      <c r="J46" s="7"/>
      <c r="K46" s="7"/>
      <c r="L46" s="7"/>
      <c r="M46" s="8"/>
      <c r="N46" s="30">
        <f t="shared" si="13"/>
        <v>444</v>
      </c>
    </row>
    <row r="47" spans="1:14" ht="16.5">
      <c r="A47" s="6" t="s">
        <v>107</v>
      </c>
      <c r="B47" s="7"/>
      <c r="C47" s="7"/>
      <c r="D47" s="7">
        <v>89</v>
      </c>
      <c r="E47" s="7">
        <v>89</v>
      </c>
      <c r="F47" s="7"/>
      <c r="G47" s="7"/>
      <c r="H47" s="7"/>
      <c r="I47" s="7"/>
      <c r="J47" s="7"/>
      <c r="K47" s="7"/>
      <c r="L47" s="7"/>
      <c r="M47" s="8"/>
      <c r="N47" s="30">
        <f t="shared" si="13"/>
        <v>178</v>
      </c>
    </row>
    <row r="48" spans="1:14" ht="16.5">
      <c r="A48" s="6" t="s">
        <v>46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30">
        <f t="shared" si="13"/>
        <v>0</v>
      </c>
    </row>
    <row r="49" spans="1:14" ht="16.5">
      <c r="A49" s="6" t="s">
        <v>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30">
        <f t="shared" si="13"/>
        <v>0</v>
      </c>
    </row>
    <row r="50" spans="1:14" ht="16.5">
      <c r="A50" s="6" t="s">
        <v>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30">
        <f t="shared" si="13"/>
        <v>0</v>
      </c>
    </row>
    <row r="51" spans="1:14" ht="16.5">
      <c r="A51" s="6" t="s">
        <v>79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30">
        <f t="shared" si="13"/>
        <v>0</v>
      </c>
    </row>
    <row r="52" spans="1:14" ht="16.5">
      <c r="A52" s="6" t="s">
        <v>48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30">
        <f t="shared" si="13"/>
        <v>0</v>
      </c>
    </row>
    <row r="53" spans="1:14" ht="17.25" thickBot="1">
      <c r="A53" s="6" t="s">
        <v>38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30">
        <f t="shared" si="13"/>
        <v>0</v>
      </c>
    </row>
    <row r="54" spans="1:14" ht="17.25" thickTop="1" thickBot="1">
      <c r="A54" s="14" t="s">
        <v>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30">
        <f t="shared" si="13"/>
        <v>0</v>
      </c>
    </row>
    <row r="55" spans="1:14" ht="17.25" thickTop="1">
      <c r="A55" s="6" t="s">
        <v>52</v>
      </c>
      <c r="B55" s="7">
        <v>120</v>
      </c>
      <c r="C55" s="7">
        <v>239</v>
      </c>
      <c r="D55" s="7">
        <v>800</v>
      </c>
      <c r="E55" s="7"/>
      <c r="F55" s="7">
        <v>45</v>
      </c>
      <c r="G55" s="7">
        <v>32</v>
      </c>
      <c r="H55" s="7">
        <v>98</v>
      </c>
      <c r="I55" s="7">
        <v>230</v>
      </c>
      <c r="J55" s="7"/>
      <c r="K55" s="7">
        <v>40</v>
      </c>
      <c r="L55" s="7">
        <v>60</v>
      </c>
      <c r="M55" s="8">
        <v>740</v>
      </c>
      <c r="N55" s="30">
        <f t="shared" si="13"/>
        <v>2404</v>
      </c>
    </row>
    <row r="56" spans="1:14" ht="16.5">
      <c r="A56" s="6" t="s">
        <v>53</v>
      </c>
      <c r="B56" s="7">
        <v>89</v>
      </c>
      <c r="C56" s="7">
        <v>130</v>
      </c>
      <c r="D56" s="7">
        <v>45</v>
      </c>
      <c r="E56" s="7">
        <v>45</v>
      </c>
      <c r="F56" s="7">
        <v>89</v>
      </c>
      <c r="G56" s="7">
        <v>89</v>
      </c>
      <c r="H56" s="7">
        <v>89</v>
      </c>
      <c r="I56" s="7">
        <v>265</v>
      </c>
      <c r="J56" s="7">
        <v>635</v>
      </c>
      <c r="K56" s="7">
        <v>295</v>
      </c>
      <c r="L56" s="7">
        <v>138</v>
      </c>
      <c r="M56" s="8">
        <v>241</v>
      </c>
      <c r="N56" s="30">
        <f t="shared" si="13"/>
        <v>2150</v>
      </c>
    </row>
    <row r="57" spans="1:14" ht="16.5">
      <c r="A57" s="6" t="s">
        <v>54</v>
      </c>
      <c r="B57" s="7">
        <v>49</v>
      </c>
      <c r="C57" s="7">
        <v>49</v>
      </c>
      <c r="D57" s="7">
        <v>49</v>
      </c>
      <c r="E57" s="7">
        <v>49</v>
      </c>
      <c r="F57" s="7">
        <v>49</v>
      </c>
      <c r="G57" s="7">
        <v>49</v>
      </c>
      <c r="H57" s="7">
        <v>49</v>
      </c>
      <c r="I57" s="7">
        <v>49</v>
      </c>
      <c r="J57" s="7">
        <v>49</v>
      </c>
      <c r="K57" s="7">
        <v>49</v>
      </c>
      <c r="L57" s="7">
        <v>49</v>
      </c>
      <c r="M57" s="8">
        <v>49</v>
      </c>
      <c r="N57" s="30">
        <f t="shared" si="13"/>
        <v>588</v>
      </c>
    </row>
    <row r="58" spans="1:14" ht="16.5">
      <c r="A58" s="6" t="s">
        <v>55</v>
      </c>
      <c r="B58" s="7"/>
      <c r="C58" s="7"/>
      <c r="D58" s="7">
        <v>1560</v>
      </c>
      <c r="E58" s="7"/>
      <c r="F58" s="7"/>
      <c r="G58" s="7"/>
      <c r="H58" s="7">
        <v>4090</v>
      </c>
      <c r="I58" s="7"/>
      <c r="J58" s="7"/>
      <c r="K58" s="7">
        <v>1900</v>
      </c>
      <c r="L58" s="7"/>
      <c r="M58" s="8">
        <v>2060</v>
      </c>
      <c r="N58" s="30">
        <f t="shared" si="13"/>
        <v>9610</v>
      </c>
    </row>
    <row r="59" spans="1:14" ht="19.5" customHeight="1">
      <c r="A59" s="6" t="s">
        <v>70</v>
      </c>
      <c r="B59" s="7">
        <v>65</v>
      </c>
      <c r="C59" s="7"/>
      <c r="D59" s="7">
        <v>39</v>
      </c>
      <c r="E59" s="7">
        <v>88</v>
      </c>
      <c r="F59" s="7"/>
      <c r="G59" s="7">
        <v>45</v>
      </c>
      <c r="H59" s="7"/>
      <c r="I59" s="7">
        <v>63</v>
      </c>
      <c r="J59" s="7">
        <v>156</v>
      </c>
      <c r="K59" s="7">
        <v>22</v>
      </c>
      <c r="L59" s="7">
        <v>19</v>
      </c>
      <c r="M59" s="8">
        <v>65</v>
      </c>
      <c r="N59" s="30">
        <f t="shared" si="13"/>
        <v>562</v>
      </c>
    </row>
    <row r="60" spans="1:14" ht="16.5">
      <c r="A60" s="6" t="s">
        <v>56</v>
      </c>
      <c r="B60" s="7"/>
      <c r="C60" s="7">
        <v>320</v>
      </c>
      <c r="D60" s="7"/>
      <c r="E60" s="7">
        <v>26</v>
      </c>
      <c r="F60" s="7">
        <v>15</v>
      </c>
      <c r="G60" s="7">
        <v>55</v>
      </c>
      <c r="H60" s="7">
        <v>610</v>
      </c>
      <c r="I60" s="7">
        <v>35</v>
      </c>
      <c r="J60" s="7"/>
      <c r="K60" s="7">
        <v>25</v>
      </c>
      <c r="L60" s="7"/>
      <c r="M60" s="8">
        <v>480</v>
      </c>
      <c r="N60" s="30">
        <f t="shared" si="13"/>
        <v>1566</v>
      </c>
    </row>
    <row r="61" spans="1:14" ht="16.5">
      <c r="A61" s="6" t="s">
        <v>73</v>
      </c>
      <c r="B61" s="7">
        <v>11</v>
      </c>
      <c r="C61" s="7"/>
      <c r="D61" s="7">
        <v>36</v>
      </c>
      <c r="E61" s="7">
        <v>27</v>
      </c>
      <c r="F61" s="7"/>
      <c r="G61" s="7">
        <v>12</v>
      </c>
      <c r="H61" s="7">
        <v>56</v>
      </c>
      <c r="I61" s="7"/>
      <c r="J61" s="7">
        <v>54</v>
      </c>
      <c r="K61" s="7"/>
      <c r="L61" s="7">
        <v>21</v>
      </c>
      <c r="M61" s="8"/>
      <c r="N61" s="30">
        <f t="shared" si="13"/>
        <v>217</v>
      </c>
    </row>
    <row r="62" spans="1:14" ht="16.5">
      <c r="A62" s="6" t="s">
        <v>82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30">
        <f t="shared" si="13"/>
        <v>0</v>
      </c>
    </row>
    <row r="63" spans="1:14" ht="17.25" thickBot="1">
      <c r="A63" s="6" t="s">
        <v>38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  <c r="N63" s="30">
        <f t="shared" si="13"/>
        <v>0</v>
      </c>
    </row>
    <row r="64" spans="1:14" ht="17.25" thickTop="1" thickBot="1">
      <c r="A64" s="14" t="s">
        <v>57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30">
        <f t="shared" si="13"/>
        <v>0</v>
      </c>
    </row>
    <row r="65" spans="1:17" ht="17.25" thickTop="1">
      <c r="A65" s="6" t="s">
        <v>58</v>
      </c>
      <c r="B65" s="7"/>
      <c r="C65" s="7"/>
      <c r="D65" s="7"/>
      <c r="E65" s="7">
        <v>480</v>
      </c>
      <c r="F65" s="7"/>
      <c r="G65" s="7"/>
      <c r="H65" s="7"/>
      <c r="I65" s="7"/>
      <c r="J65" s="7"/>
      <c r="K65" s="7"/>
      <c r="L65" s="7"/>
      <c r="M65" s="8"/>
      <c r="N65" s="30">
        <f t="shared" si="13"/>
        <v>480</v>
      </c>
    </row>
    <row r="66" spans="1:17" ht="16.5">
      <c r="A66" s="6" t="s">
        <v>59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30">
        <f t="shared" si="13"/>
        <v>0</v>
      </c>
    </row>
    <row r="67" spans="1:17" ht="16.5">
      <c r="A67" s="6" t="s">
        <v>60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  <c r="N67" s="30">
        <f t="shared" si="13"/>
        <v>0</v>
      </c>
    </row>
    <row r="68" spans="1:17" ht="16.5">
      <c r="A68" s="6" t="s">
        <v>63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  <c r="N68" s="30">
        <f t="shared" si="13"/>
        <v>0</v>
      </c>
    </row>
    <row r="69" spans="1:17" ht="16.5">
      <c r="A69" s="6" t="s">
        <v>61</v>
      </c>
      <c r="B69" s="7">
        <v>69</v>
      </c>
      <c r="C69" s="7">
        <v>69</v>
      </c>
      <c r="D69" s="7">
        <v>69</v>
      </c>
      <c r="E69" s="7">
        <v>69</v>
      </c>
      <c r="F69" s="7">
        <v>69</v>
      </c>
      <c r="G69" s="7">
        <v>69</v>
      </c>
      <c r="H69" s="7">
        <v>69</v>
      </c>
      <c r="I69" s="7">
        <v>69</v>
      </c>
      <c r="J69" s="7">
        <v>69</v>
      </c>
      <c r="K69" s="7">
        <v>69</v>
      </c>
      <c r="L69" s="7">
        <v>69</v>
      </c>
      <c r="M69" s="7">
        <v>69</v>
      </c>
      <c r="N69" s="30">
        <f t="shared" si="13"/>
        <v>828</v>
      </c>
    </row>
    <row r="70" spans="1:17" ht="16.5">
      <c r="A70" s="6" t="s">
        <v>62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  <c r="N70" s="30">
        <f t="shared" si="13"/>
        <v>0</v>
      </c>
    </row>
    <row r="71" spans="1:17" ht="17.25" thickBot="1">
      <c r="A71" s="6" t="s">
        <v>38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30">
        <f t="shared" si="13"/>
        <v>0</v>
      </c>
    </row>
    <row r="72" spans="1:17" ht="17.25" thickTop="1" thickBot="1">
      <c r="A72" s="14" t="s">
        <v>64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30">
        <f t="shared" si="13"/>
        <v>0</v>
      </c>
    </row>
    <row r="73" spans="1:17" ht="17.25" thickTop="1">
      <c r="A73" s="15" t="s">
        <v>65</v>
      </c>
      <c r="B73" s="7">
        <v>880</v>
      </c>
      <c r="C73" s="7">
        <v>880</v>
      </c>
      <c r="D73" s="7">
        <v>880</v>
      </c>
      <c r="E73" s="7">
        <v>880</v>
      </c>
      <c r="F73" s="7">
        <v>880</v>
      </c>
      <c r="G73" s="7">
        <v>880</v>
      </c>
      <c r="H73" s="7">
        <v>880</v>
      </c>
      <c r="I73" s="7">
        <v>880</v>
      </c>
      <c r="J73" s="7">
        <v>880</v>
      </c>
      <c r="K73" s="7">
        <v>880</v>
      </c>
      <c r="L73" s="7">
        <v>880</v>
      </c>
      <c r="M73" s="7">
        <v>880</v>
      </c>
      <c r="N73" s="30">
        <f t="shared" si="13"/>
        <v>10560</v>
      </c>
    </row>
    <row r="74" spans="1:17" ht="16.5">
      <c r="A74" s="15" t="s">
        <v>66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30">
        <f t="shared" si="13"/>
        <v>0</v>
      </c>
    </row>
    <row r="75" spans="1:17" ht="16.5">
      <c r="A75" s="15" t="s">
        <v>67</v>
      </c>
      <c r="B75" s="7">
        <v>39</v>
      </c>
      <c r="C75" s="7">
        <v>120</v>
      </c>
      <c r="D75" s="7"/>
      <c r="E75" s="7">
        <v>55</v>
      </c>
      <c r="F75" s="7"/>
      <c r="G75" s="7">
        <v>19</v>
      </c>
      <c r="H75" s="7"/>
      <c r="I75" s="7">
        <v>145</v>
      </c>
      <c r="J75" s="7"/>
      <c r="K75" s="7"/>
      <c r="L75" s="7">
        <v>25</v>
      </c>
      <c r="M75" s="8"/>
      <c r="N75" s="30">
        <f t="shared" si="13"/>
        <v>403</v>
      </c>
    </row>
    <row r="76" spans="1:17" ht="16.5">
      <c r="A76" s="15" t="s">
        <v>68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  <c r="N76" s="30">
        <f t="shared" si="13"/>
        <v>0</v>
      </c>
    </row>
    <row r="77" spans="1:17" ht="16.5">
      <c r="A77" s="15" t="s">
        <v>69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  <c r="N77" s="30">
        <f t="shared" si="13"/>
        <v>0</v>
      </c>
    </row>
    <row r="78" spans="1:17" ht="17.25" thickBot="1">
      <c r="A78" s="15" t="s">
        <v>38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  <c r="N78" s="30">
        <f t="shared" si="13"/>
        <v>0</v>
      </c>
      <c r="P78" s="2" t="s">
        <v>16</v>
      </c>
      <c r="Q78" s="2">
        <f>N88</f>
        <v>99139</v>
      </c>
    </row>
    <row r="79" spans="1:17" ht="17.25" thickTop="1" thickBot="1">
      <c r="A79" s="14" t="s">
        <v>71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  <c r="N79" s="30">
        <f t="shared" si="13"/>
        <v>0</v>
      </c>
      <c r="P79" s="2" t="s">
        <v>97</v>
      </c>
      <c r="Q79" s="2">
        <f>N89</f>
        <v>14400</v>
      </c>
    </row>
    <row r="80" spans="1:17" ht="17.25" thickTop="1">
      <c r="A80" s="15" t="s">
        <v>72</v>
      </c>
      <c r="B80" s="7">
        <v>560</v>
      </c>
      <c r="C80" s="7"/>
      <c r="D80" s="7">
        <v>295</v>
      </c>
      <c r="E80" s="7"/>
      <c r="F80" s="7">
        <v>510</v>
      </c>
      <c r="G80" s="7"/>
      <c r="H80" s="7"/>
      <c r="I80" s="7">
        <v>49</v>
      </c>
      <c r="J80" s="7"/>
      <c r="K80" s="7">
        <v>6</v>
      </c>
      <c r="L80" s="7">
        <v>312</v>
      </c>
      <c r="M80" s="8"/>
      <c r="N80" s="30">
        <f t="shared" si="13"/>
        <v>1732</v>
      </c>
      <c r="P80" s="2" t="s">
        <v>98</v>
      </c>
      <c r="Q80" s="2">
        <f>N90</f>
        <v>32053</v>
      </c>
    </row>
    <row r="81" spans="1:188" ht="16.5">
      <c r="A81" s="15" t="s">
        <v>99</v>
      </c>
      <c r="B81" s="7"/>
      <c r="C81" s="7">
        <v>650</v>
      </c>
      <c r="D81" s="7"/>
      <c r="E81" s="7"/>
      <c r="F81" s="7"/>
      <c r="G81" s="7"/>
      <c r="H81" s="7"/>
      <c r="I81" s="7"/>
      <c r="J81" s="7"/>
      <c r="K81" s="7"/>
      <c r="L81" s="7"/>
      <c r="M81" s="8"/>
      <c r="N81" s="30">
        <f t="shared" si="13"/>
        <v>650</v>
      </c>
    </row>
    <row r="82" spans="1:188" ht="16.5">
      <c r="A82" s="15" t="s">
        <v>75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30">
        <f t="shared" si="13"/>
        <v>0</v>
      </c>
    </row>
    <row r="83" spans="1:188" ht="16.5">
      <c r="A83" s="15" t="s">
        <v>76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  <c r="N83" s="30">
        <f t="shared" si="13"/>
        <v>0</v>
      </c>
    </row>
    <row r="84" spans="1:188" ht="17.25" thickBot="1">
      <c r="A84" s="15" t="s">
        <v>77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32">
        <f t="shared" si="13"/>
        <v>0</v>
      </c>
    </row>
    <row r="85" spans="1:188" s="21" customFormat="1" ht="18" customHeight="1" thickBot="1">
      <c r="A85" s="18" t="s">
        <v>105</v>
      </c>
      <c r="B85" s="19">
        <v>65</v>
      </c>
      <c r="C85" s="20">
        <v>2000</v>
      </c>
      <c r="D85" s="20">
        <v>32</v>
      </c>
      <c r="E85" s="20">
        <v>400</v>
      </c>
      <c r="F85" s="20">
        <v>21</v>
      </c>
      <c r="G85" s="20">
        <v>18</v>
      </c>
      <c r="H85" s="20"/>
      <c r="I85" s="20">
        <v>95</v>
      </c>
      <c r="J85" s="20">
        <v>67</v>
      </c>
      <c r="K85" s="20">
        <v>53</v>
      </c>
      <c r="L85" s="20">
        <v>29</v>
      </c>
      <c r="M85" s="20">
        <v>88</v>
      </c>
      <c r="N85" s="33">
        <f>SUM(B85:M85)</f>
        <v>2868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</row>
    <row r="86" spans="1:188" s="21" customFormat="1" ht="18" customHeight="1" thickBot="1">
      <c r="A86" s="18" t="s">
        <v>104</v>
      </c>
      <c r="B86" s="22"/>
      <c r="C86" s="7"/>
      <c r="D86" s="7">
        <v>630</v>
      </c>
      <c r="E86" s="7"/>
      <c r="F86" s="7"/>
      <c r="G86" s="7">
        <v>542</v>
      </c>
      <c r="H86" s="7"/>
      <c r="I86" s="7"/>
      <c r="J86" s="7">
        <v>985</v>
      </c>
      <c r="K86" s="7"/>
      <c r="L86" s="7"/>
      <c r="M86" s="7"/>
      <c r="N86" s="34">
        <f t="shared" ref="N86:N87" si="14">SUM(B86:M86)</f>
        <v>2157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</row>
    <row r="87" spans="1:188" s="21" customFormat="1" ht="18" customHeight="1" thickBot="1">
      <c r="A87" s="18" t="s">
        <v>85</v>
      </c>
      <c r="B87" s="23">
        <v>250</v>
      </c>
      <c r="C87" s="24">
        <v>250</v>
      </c>
      <c r="D87" s="24">
        <v>250</v>
      </c>
      <c r="E87" s="23">
        <v>250</v>
      </c>
      <c r="F87" s="24">
        <v>250</v>
      </c>
      <c r="G87" s="24">
        <v>250</v>
      </c>
      <c r="H87" s="23">
        <v>250</v>
      </c>
      <c r="I87" s="24">
        <v>250</v>
      </c>
      <c r="J87" s="24">
        <v>250</v>
      </c>
      <c r="K87" s="23">
        <v>250</v>
      </c>
      <c r="L87" s="24">
        <v>250</v>
      </c>
      <c r="M87" s="24">
        <v>250</v>
      </c>
      <c r="N87" s="35">
        <f t="shared" si="14"/>
        <v>3000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</row>
    <row r="88" spans="1:188" ht="27.75" thickTop="1" thickBot="1">
      <c r="A88" s="37" t="s">
        <v>87</v>
      </c>
      <c r="B88" s="38">
        <f>SUM(B22:B87)</f>
        <v>6532</v>
      </c>
      <c r="C88" s="38">
        <f t="shared" ref="C88:N88" si="15">SUM(C22:C87)</f>
        <v>10649</v>
      </c>
      <c r="D88" s="38">
        <f t="shared" si="15"/>
        <v>9706</v>
      </c>
      <c r="E88" s="38">
        <f t="shared" si="15"/>
        <v>7417</v>
      </c>
      <c r="F88" s="38">
        <f t="shared" si="15"/>
        <v>6355</v>
      </c>
      <c r="G88" s="38">
        <f t="shared" si="15"/>
        <v>6693</v>
      </c>
      <c r="H88" s="38">
        <f t="shared" si="15"/>
        <v>12558</v>
      </c>
      <c r="I88" s="38">
        <f t="shared" si="15"/>
        <v>6449</v>
      </c>
      <c r="J88" s="38">
        <f t="shared" si="15"/>
        <v>7957</v>
      </c>
      <c r="K88" s="38">
        <f t="shared" si="15"/>
        <v>8520</v>
      </c>
      <c r="L88" s="38">
        <f t="shared" si="15"/>
        <v>6222</v>
      </c>
      <c r="M88" s="38">
        <f t="shared" si="15"/>
        <v>10081</v>
      </c>
      <c r="N88" s="31">
        <f t="shared" si="15"/>
        <v>99139</v>
      </c>
      <c r="O88" s="9" t="s">
        <v>27</v>
      </c>
    </row>
    <row r="89" spans="1:188" s="21" customFormat="1" ht="18" customHeight="1" thickTop="1" thickBot="1">
      <c r="A89" s="25" t="s">
        <v>108</v>
      </c>
      <c r="B89" s="19">
        <v>1200</v>
      </c>
      <c r="C89" s="20">
        <v>1200</v>
      </c>
      <c r="D89" s="20">
        <v>1200</v>
      </c>
      <c r="E89" s="19">
        <v>1200</v>
      </c>
      <c r="F89" s="20">
        <v>1200</v>
      </c>
      <c r="G89" s="20">
        <v>1200</v>
      </c>
      <c r="H89" s="19">
        <v>1200</v>
      </c>
      <c r="I89" s="20">
        <v>1200</v>
      </c>
      <c r="J89" s="20">
        <v>1200</v>
      </c>
      <c r="K89" s="19">
        <v>1200</v>
      </c>
      <c r="L89" s="20">
        <v>1200</v>
      </c>
      <c r="M89" s="20">
        <v>1200</v>
      </c>
      <c r="N89" s="33">
        <f t="shared" si="13"/>
        <v>14400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</row>
    <row r="90" spans="1:188" s="21" customFormat="1" ht="18" customHeight="1" thickBot="1">
      <c r="A90" s="26" t="s">
        <v>98</v>
      </c>
      <c r="B90" s="23">
        <v>6661</v>
      </c>
      <c r="C90" s="24">
        <v>611</v>
      </c>
      <c r="D90" s="23">
        <v>964</v>
      </c>
      <c r="E90" s="24">
        <v>3823</v>
      </c>
      <c r="F90" s="23">
        <v>2695</v>
      </c>
      <c r="G90" s="24">
        <v>4473</v>
      </c>
      <c r="H90" s="23">
        <v>687</v>
      </c>
      <c r="I90" s="24">
        <v>722</v>
      </c>
      <c r="J90" s="23">
        <v>2810</v>
      </c>
      <c r="K90" s="24">
        <v>637</v>
      </c>
      <c r="L90" s="23">
        <v>2476</v>
      </c>
      <c r="M90" s="24">
        <v>5494</v>
      </c>
      <c r="N90" s="35">
        <f t="shared" si="13"/>
        <v>32053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</row>
    <row r="91" spans="1:188">
      <c r="A91" s="10"/>
      <c r="B91" s="11"/>
      <c r="N91" s="36"/>
    </row>
    <row r="92" spans="1:188">
      <c r="N92" s="36"/>
    </row>
    <row r="93" spans="1:188">
      <c r="N93" s="36"/>
    </row>
    <row r="94" spans="1:188">
      <c r="N94" s="36"/>
    </row>
    <row r="95" spans="1:188" ht="16.5" thickBot="1">
      <c r="N95" s="36"/>
    </row>
    <row r="96" spans="1:188" ht="58.5" customHeight="1" thickTop="1" thickBot="1">
      <c r="A96" s="39" t="s">
        <v>90</v>
      </c>
      <c r="B96" s="38">
        <f>B89+B90</f>
        <v>7861</v>
      </c>
      <c r="C96" s="38">
        <f t="shared" ref="C96:N96" si="16">C89+C90</f>
        <v>1811</v>
      </c>
      <c r="D96" s="38">
        <f t="shared" si="16"/>
        <v>2164</v>
      </c>
      <c r="E96" s="38">
        <f t="shared" si="16"/>
        <v>5023</v>
      </c>
      <c r="F96" s="38">
        <f t="shared" si="16"/>
        <v>3895</v>
      </c>
      <c r="G96" s="38">
        <f t="shared" si="16"/>
        <v>5673</v>
      </c>
      <c r="H96" s="38">
        <f t="shared" si="16"/>
        <v>1887</v>
      </c>
      <c r="I96" s="38">
        <f t="shared" si="16"/>
        <v>1922</v>
      </c>
      <c r="J96" s="38">
        <f t="shared" si="16"/>
        <v>4010</v>
      </c>
      <c r="K96" s="38">
        <f t="shared" si="16"/>
        <v>1837</v>
      </c>
      <c r="L96" s="38">
        <f t="shared" si="16"/>
        <v>3676</v>
      </c>
      <c r="M96" s="38">
        <f t="shared" si="16"/>
        <v>6694</v>
      </c>
      <c r="N96" s="31">
        <f t="shared" si="16"/>
        <v>46453</v>
      </c>
      <c r="O96" s="9" t="s">
        <v>91</v>
      </c>
    </row>
    <row r="97" spans="1:14">
      <c r="A97" s="40"/>
      <c r="B97" s="41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102" spans="1:14">
      <c r="F102" s="2" t="s">
        <v>92</v>
      </c>
      <c r="G102" s="2">
        <f>SUM(N23:N36)</f>
        <v>41856</v>
      </c>
    </row>
    <row r="103" spans="1:14">
      <c r="F103" s="2" t="s">
        <v>93</v>
      </c>
      <c r="G103" s="2">
        <f>SUM(N38:N40)</f>
        <v>12570</v>
      </c>
    </row>
    <row r="104" spans="1:14">
      <c r="F104" s="2" t="s">
        <v>42</v>
      </c>
      <c r="G104" s="2">
        <f>SUM(N42:N53)</f>
        <v>4938</v>
      </c>
    </row>
    <row r="105" spans="1:14">
      <c r="F105" s="2" t="s">
        <v>51</v>
      </c>
      <c r="G105" s="2">
        <f>SUM(N55:N63)</f>
        <v>17097</v>
      </c>
    </row>
    <row r="106" spans="1:14">
      <c r="F106" s="2" t="s">
        <v>94</v>
      </c>
      <c r="G106" s="2">
        <f>SUM(N65:N71)</f>
        <v>1308</v>
      </c>
    </row>
    <row r="107" spans="1:14">
      <c r="F107" s="2" t="s">
        <v>95</v>
      </c>
      <c r="G107" s="2">
        <f>SUM(N73:N78)</f>
        <v>10963</v>
      </c>
    </row>
    <row r="108" spans="1:14">
      <c r="F108" s="2" t="s">
        <v>83</v>
      </c>
      <c r="G108" s="2">
        <f>N85</f>
        <v>2868</v>
      </c>
    </row>
    <row r="109" spans="1:14">
      <c r="F109" s="2" t="s">
        <v>84</v>
      </c>
      <c r="G109" s="2">
        <f>N86</f>
        <v>2157</v>
      </c>
    </row>
    <row r="110" spans="1:14">
      <c r="F110" s="2" t="s">
        <v>85</v>
      </c>
      <c r="G110" s="2">
        <f>N87</f>
        <v>3000</v>
      </c>
    </row>
    <row r="111" spans="1:14">
      <c r="F111" s="2" t="s">
        <v>71</v>
      </c>
      <c r="G111" s="2">
        <f>SUM(N80:N84)</f>
        <v>2382</v>
      </c>
    </row>
    <row r="112" spans="1:14">
      <c r="F112" s="2" t="s">
        <v>96</v>
      </c>
      <c r="G112" s="2">
        <f>N96</f>
        <v>46453</v>
      </c>
    </row>
  </sheetData>
  <sheetProtection password="DF25" sheet="1" objects="1" scenarios="1"/>
  <mergeCells count="5">
    <mergeCell ref="B21:M21"/>
    <mergeCell ref="A1:B1"/>
    <mergeCell ref="C1:M1"/>
    <mergeCell ref="A2:M2"/>
    <mergeCell ref="A20:M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DE RESULTADOS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2021-04-14T16:34:56Z</dcterms:modified>
</cp:coreProperties>
</file>